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0"/>
  </bookViews>
  <sheets>
    <sheet name="TableA2.1" sheetId="1" r:id="rId1"/>
    <sheet name="TableA2.2" sheetId="2" r:id="rId2"/>
  </sheets>
  <definedNames/>
  <calcPr fullCalcOnLoad="1"/>
</workbook>
</file>

<file path=xl/sharedStrings.xml><?xml version="1.0" encoding="utf-8"?>
<sst xmlns="http://schemas.openxmlformats.org/spreadsheetml/2006/main" count="123" uniqueCount="35">
  <si>
    <t>Table A2.1: Population, age by sex and state/territory, 30 June 2004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</si>
  <si>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</si>
  <si>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</si>
  <si>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</si>
  <si>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</si>
  <si>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</si>
  <si>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</si>
  <si>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</si>
  <si>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</si>
  <si>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</si>
  <si>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Sex/age</t>
  </si>
  <si>
    <t>Number</t>
  </si>
  <si>
    <t>Females</t>
  </si>
  <si>
    <t>under 65</t>
  </si>
  <si>
    <t>65–69</t>
  </si>
  <si>
    <t>70–74</t>
  </si>
  <si>
    <t>75–79</t>
  </si>
  <si>
    <t>80–84</t>
  </si>
  <si>
    <t>85+</t>
  </si>
  <si>
    <t>Total females</t>
  </si>
  <si>
    <t>Males</t>
  </si>
  <si>
    <t>Total males</t>
  </si>
  <si>
    <t>Persons</t>
  </si>
  <si>
    <t>Total persons</t>
  </si>
  <si>
    <t>Per cent</t>
  </si>
  <si>
    <r>
      <t xml:space="preserve">Source: </t>
    </r>
    <r>
      <rPr>
        <sz val="7"/>
        <rFont val="Arial"/>
        <family val="2"/>
      </rPr>
      <t>ABS estimated resident population at 30 June 2003, estimates released in December 2004  (cat. no. 3101.0). (ABS 2004b).</t>
    </r>
  </si>
  <si>
    <r>
      <t>Table A2.2: Population, age by sex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30 June 2004</t>
    </r>
  </si>
  <si>
    <t>Major cities</t>
  </si>
  <si>
    <t>Inner regional</t>
  </si>
  <si>
    <t>Outer regional</t>
  </si>
  <si>
    <t>Remote</t>
  </si>
  <si>
    <t>Very remote</t>
  </si>
  <si>
    <t xml:space="preserve">(a)     The table is derived using  the 30 June 2003 population estimates in the Australian Standard Geographical Classification </t>
  </si>
  <si>
    <t xml:space="preserve">          Remoteness Structure as developed by the ABS, and population estimates from the state/territory  ABS estimated</t>
  </si>
  <si>
    <t xml:space="preserve">          resident population at 30 June 2004, released in December 2004  (cat. no. 3101.0).   (ABS 2004a &amp; 2004b).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</si>
</sst>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vertAlign val="superscript"/>
      <sz val="10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 horizontal="centerContinuous"/>
    </xf>
    <xf numFmtId="0" fontId="3" fillId="0" borderId="0" xfId="0" applyFont="1" applyAlignment="1">
      <alignment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65" fontId="1" fillId="0" borderId="0" xfId="19" applyNumberFormat="1" applyFont="1" applyAlignment="1">
      <alignment/>
    </xf>
    <xf numFmtId="165" fontId="4" fillId="0" borderId="0" xfId="19" applyNumberFormat="1" applyFont="1" applyAlignment="1">
      <alignment/>
    </xf>
    <xf numFmtId="165" fontId="3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6" fontId="1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K53" sqref="K53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00390625" style="0" customWidth="1"/>
    <col min="4" max="4" width="8.28125" style="0" customWidth="1"/>
    <col min="5" max="5" width="7.8515625" style="0" customWidth="1"/>
    <col min="6" max="6" width="7.7109375" style="0" customWidth="1"/>
    <col min="7" max="7" width="6.7109375" style="0" customWidth="1"/>
    <col min="8" max="8" width="7.00390625" style="0" customWidth="1"/>
    <col min="9" max="9" width="6.8515625" style="0" customWidth="1"/>
    <col min="10" max="10" width="9.00390625" style="0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12.75">
      <c r="A3" s="5" t="s">
        <v>10</v>
      </c>
      <c r="B3" s="6" t="s">
        <v>11</v>
      </c>
      <c r="C3" s="6"/>
      <c r="D3" s="6"/>
      <c r="E3" s="6"/>
      <c r="F3" s="6"/>
      <c r="G3" s="6"/>
      <c r="H3" s="6"/>
      <c r="I3" s="6"/>
      <c r="J3" s="6"/>
    </row>
    <row r="4" spans="1:10" ht="12.7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 t="s">
        <v>13</v>
      </c>
      <c r="B5" s="10">
        <v>2881382</v>
      </c>
      <c r="C5" s="10">
        <v>2149124</v>
      </c>
      <c r="D5" s="10">
        <v>1692998</v>
      </c>
      <c r="E5" s="10">
        <v>863870</v>
      </c>
      <c r="F5" s="10">
        <v>644850</v>
      </c>
      <c r="G5" s="10">
        <v>206203</v>
      </c>
      <c r="H5" s="10">
        <v>147033</v>
      </c>
      <c r="I5" s="10">
        <v>90638</v>
      </c>
      <c r="J5" s="11">
        <f>SUM(B5:I5)</f>
        <v>8676098</v>
      </c>
    </row>
    <row r="6" spans="1:10" ht="12.75">
      <c r="A6" s="12" t="s">
        <v>14</v>
      </c>
      <c r="B6" s="10">
        <v>129692</v>
      </c>
      <c r="C6" s="10">
        <v>95681</v>
      </c>
      <c r="D6" s="10">
        <v>68773</v>
      </c>
      <c r="E6" s="10">
        <v>35033</v>
      </c>
      <c r="F6" s="10">
        <v>31785</v>
      </c>
      <c r="G6" s="10">
        <v>10058</v>
      </c>
      <c r="H6" s="10">
        <v>4837</v>
      </c>
      <c r="I6" s="10">
        <v>1533</v>
      </c>
      <c r="J6" s="11">
        <f aca="true" t="shared" si="0" ref="J6:J27">SUM(B6:I6)</f>
        <v>377392</v>
      </c>
    </row>
    <row r="7" spans="1:10" ht="12.75">
      <c r="A7" s="12" t="s">
        <v>15</v>
      </c>
      <c r="B7" s="10">
        <v>113879</v>
      </c>
      <c r="C7" s="10">
        <v>83912</v>
      </c>
      <c r="D7" s="10">
        <v>57205</v>
      </c>
      <c r="E7" s="10">
        <v>29082</v>
      </c>
      <c r="F7" s="10">
        <v>28399</v>
      </c>
      <c r="G7" s="10">
        <v>8634</v>
      </c>
      <c r="H7" s="10">
        <v>3777</v>
      </c>
      <c r="I7" s="10">
        <v>1010</v>
      </c>
      <c r="J7" s="11">
        <f t="shared" si="0"/>
        <v>325898</v>
      </c>
    </row>
    <row r="8" spans="1:10" ht="12.75">
      <c r="A8" s="12" t="s">
        <v>16</v>
      </c>
      <c r="B8" s="10">
        <v>106355</v>
      </c>
      <c r="C8" s="10">
        <v>78366</v>
      </c>
      <c r="D8" s="10">
        <v>51691</v>
      </c>
      <c r="E8" s="10">
        <v>25354</v>
      </c>
      <c r="F8" s="10">
        <v>28054</v>
      </c>
      <c r="G8" s="10">
        <v>7788</v>
      </c>
      <c r="H8" s="10">
        <v>3441</v>
      </c>
      <c r="I8" s="10">
        <v>717</v>
      </c>
      <c r="J8" s="11">
        <f t="shared" si="0"/>
        <v>301766</v>
      </c>
    </row>
    <row r="9" spans="1:10" ht="12.75">
      <c r="A9" s="9" t="s">
        <v>17</v>
      </c>
      <c r="B9" s="10">
        <v>81407</v>
      </c>
      <c r="C9" s="10">
        <v>60010</v>
      </c>
      <c r="D9" s="10">
        <v>39201</v>
      </c>
      <c r="E9" s="10">
        <v>19206</v>
      </c>
      <c r="F9" s="10">
        <v>21830</v>
      </c>
      <c r="G9" s="10">
        <v>6141</v>
      </c>
      <c r="H9" s="10">
        <v>2580</v>
      </c>
      <c r="I9" s="10">
        <v>476</v>
      </c>
      <c r="J9" s="11">
        <f t="shared" si="0"/>
        <v>230851</v>
      </c>
    </row>
    <row r="10" spans="1:10" ht="12.75">
      <c r="A10" s="9" t="s">
        <v>18</v>
      </c>
      <c r="B10" s="10">
        <v>71964</v>
      </c>
      <c r="C10" s="10">
        <v>52539</v>
      </c>
      <c r="D10" s="10">
        <v>34347</v>
      </c>
      <c r="E10" s="10">
        <v>17207</v>
      </c>
      <c r="F10" s="10">
        <v>19559</v>
      </c>
      <c r="G10" s="10">
        <v>5386</v>
      </c>
      <c r="H10" s="10">
        <v>2100</v>
      </c>
      <c r="I10" s="10">
        <v>366</v>
      </c>
      <c r="J10" s="11">
        <f t="shared" si="0"/>
        <v>203468</v>
      </c>
    </row>
    <row r="11" spans="1:10" ht="12.75">
      <c r="A11" s="13" t="s">
        <v>19</v>
      </c>
      <c r="B11" s="14">
        <v>3384679</v>
      </c>
      <c r="C11" s="14">
        <v>2519632</v>
      </c>
      <c r="D11" s="14">
        <v>1944215</v>
      </c>
      <c r="E11" s="14">
        <v>989752</v>
      </c>
      <c r="F11" s="14">
        <v>774477</v>
      </c>
      <c r="G11" s="14">
        <v>244210</v>
      </c>
      <c r="H11" s="14">
        <v>163768</v>
      </c>
      <c r="I11" s="14">
        <v>94740</v>
      </c>
      <c r="J11" s="15">
        <f t="shared" si="0"/>
        <v>10115473</v>
      </c>
    </row>
    <row r="12" spans="1:10" ht="12.75">
      <c r="A12" s="7" t="s">
        <v>20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9" t="s">
        <v>13</v>
      </c>
      <c r="B13" s="10">
        <v>2942589</v>
      </c>
      <c r="C13" s="10">
        <v>2160090</v>
      </c>
      <c r="D13" s="10">
        <v>1723814</v>
      </c>
      <c r="E13" s="10">
        <v>888277</v>
      </c>
      <c r="F13" s="10">
        <v>658633</v>
      </c>
      <c r="G13" s="10">
        <v>207139</v>
      </c>
      <c r="H13" s="10">
        <v>146758</v>
      </c>
      <c r="I13" s="10">
        <v>100470</v>
      </c>
      <c r="J13" s="11">
        <f t="shared" si="0"/>
        <v>8827770</v>
      </c>
    </row>
    <row r="14" spans="1:10" ht="12.75">
      <c r="A14" s="12" t="s">
        <v>14</v>
      </c>
      <c r="B14" s="10">
        <v>125608</v>
      </c>
      <c r="C14" s="10">
        <v>90604</v>
      </c>
      <c r="D14" s="10">
        <v>70237</v>
      </c>
      <c r="E14" s="10">
        <v>34739</v>
      </c>
      <c r="F14" s="10">
        <v>30007</v>
      </c>
      <c r="G14" s="10">
        <v>9965</v>
      </c>
      <c r="H14" s="10">
        <v>4583</v>
      </c>
      <c r="I14" s="10">
        <v>2050</v>
      </c>
      <c r="J14" s="11">
        <f t="shared" si="0"/>
        <v>367793</v>
      </c>
    </row>
    <row r="15" spans="1:10" ht="12.75">
      <c r="A15" s="12" t="s">
        <v>15</v>
      </c>
      <c r="B15" s="10">
        <v>104107</v>
      </c>
      <c r="C15" s="10">
        <v>75863</v>
      </c>
      <c r="D15" s="10">
        <v>55080</v>
      </c>
      <c r="E15" s="10">
        <v>27023</v>
      </c>
      <c r="F15" s="10">
        <v>25478</v>
      </c>
      <c r="G15" s="10">
        <v>8013</v>
      </c>
      <c r="H15" s="10">
        <v>3421</v>
      </c>
      <c r="I15" s="10">
        <v>1208</v>
      </c>
      <c r="J15" s="11">
        <f t="shared" si="0"/>
        <v>300193</v>
      </c>
    </row>
    <row r="16" spans="1:10" ht="12.75">
      <c r="A16" s="12" t="s">
        <v>16</v>
      </c>
      <c r="B16" s="10">
        <v>86460</v>
      </c>
      <c r="C16" s="10">
        <v>62785</v>
      </c>
      <c r="D16" s="10">
        <v>43910</v>
      </c>
      <c r="E16" s="10">
        <v>21265</v>
      </c>
      <c r="F16" s="10">
        <v>22543</v>
      </c>
      <c r="G16" s="10">
        <v>6487</v>
      </c>
      <c r="H16" s="10">
        <v>2797</v>
      </c>
      <c r="I16" s="10">
        <v>813</v>
      </c>
      <c r="J16" s="11">
        <f t="shared" si="0"/>
        <v>247060</v>
      </c>
    </row>
    <row r="17" spans="1:10" ht="12.75">
      <c r="A17" s="9" t="s">
        <v>17</v>
      </c>
      <c r="B17" s="10">
        <v>54730</v>
      </c>
      <c r="C17" s="10">
        <v>39575</v>
      </c>
      <c r="D17" s="10">
        <v>27623</v>
      </c>
      <c r="E17" s="10">
        <v>13148</v>
      </c>
      <c r="F17" s="10">
        <v>14341</v>
      </c>
      <c r="G17" s="10">
        <v>3943</v>
      </c>
      <c r="H17" s="10">
        <v>1783</v>
      </c>
      <c r="I17" s="10">
        <v>371</v>
      </c>
      <c r="J17" s="11">
        <f t="shared" si="0"/>
        <v>155514</v>
      </c>
    </row>
    <row r="18" spans="1:10" ht="12.75">
      <c r="A18" s="9" t="s">
        <v>18</v>
      </c>
      <c r="B18" s="10">
        <v>33122</v>
      </c>
      <c r="C18" s="10">
        <v>24230</v>
      </c>
      <c r="D18" s="10">
        <v>17158</v>
      </c>
      <c r="E18" s="10">
        <v>8000</v>
      </c>
      <c r="F18" s="10">
        <v>8771</v>
      </c>
      <c r="G18" s="10">
        <v>2371</v>
      </c>
      <c r="H18" s="10">
        <v>911</v>
      </c>
      <c r="I18" s="10">
        <v>261</v>
      </c>
      <c r="J18" s="11">
        <f t="shared" si="0"/>
        <v>94824</v>
      </c>
    </row>
    <row r="19" spans="1:10" ht="12.75">
      <c r="A19" s="13" t="s">
        <v>21</v>
      </c>
      <c r="B19" s="14">
        <v>3346616</v>
      </c>
      <c r="C19" s="14">
        <v>2453147</v>
      </c>
      <c r="D19" s="14">
        <v>1937822</v>
      </c>
      <c r="E19" s="14">
        <v>992452</v>
      </c>
      <c r="F19" s="14">
        <v>759773</v>
      </c>
      <c r="G19" s="14">
        <v>237918</v>
      </c>
      <c r="H19" s="14">
        <v>160253</v>
      </c>
      <c r="I19" s="14">
        <v>105173</v>
      </c>
      <c r="J19" s="15">
        <f t="shared" si="0"/>
        <v>9993154</v>
      </c>
    </row>
    <row r="20" spans="1:10" ht="12.75">
      <c r="A20" s="7" t="s">
        <v>22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9" t="s">
        <v>13</v>
      </c>
      <c r="B21" s="11">
        <v>5823971</v>
      </c>
      <c r="C21" s="11">
        <v>4309214</v>
      </c>
      <c r="D21" s="11">
        <v>3416812</v>
      </c>
      <c r="E21" s="11">
        <v>1752147</v>
      </c>
      <c r="F21" s="11">
        <v>1303483</v>
      </c>
      <c r="G21" s="11">
        <v>413342</v>
      </c>
      <c r="H21" s="11">
        <v>293791</v>
      </c>
      <c r="I21" s="11">
        <v>191108</v>
      </c>
      <c r="J21" s="11">
        <f t="shared" si="0"/>
        <v>17503868</v>
      </c>
    </row>
    <row r="22" spans="1:10" ht="12.75">
      <c r="A22" s="12" t="s">
        <v>14</v>
      </c>
      <c r="B22" s="11">
        <v>255300</v>
      </c>
      <c r="C22" s="11">
        <v>186285</v>
      </c>
      <c r="D22" s="11">
        <v>139010</v>
      </c>
      <c r="E22" s="11">
        <v>69772</v>
      </c>
      <c r="F22" s="11">
        <v>61792</v>
      </c>
      <c r="G22" s="11">
        <v>20023</v>
      </c>
      <c r="H22" s="11">
        <v>9420</v>
      </c>
      <c r="I22" s="11">
        <v>3583</v>
      </c>
      <c r="J22" s="11">
        <f t="shared" si="0"/>
        <v>745185</v>
      </c>
    </row>
    <row r="23" spans="1:10" ht="12.75">
      <c r="A23" s="12" t="s">
        <v>15</v>
      </c>
      <c r="B23" s="11">
        <v>217986</v>
      </c>
      <c r="C23" s="11">
        <v>159775</v>
      </c>
      <c r="D23" s="11">
        <v>112285</v>
      </c>
      <c r="E23" s="11">
        <v>56105</v>
      </c>
      <c r="F23" s="11">
        <v>53877</v>
      </c>
      <c r="G23" s="11">
        <v>16647</v>
      </c>
      <c r="H23" s="11">
        <v>7198</v>
      </c>
      <c r="I23" s="11">
        <v>2218</v>
      </c>
      <c r="J23" s="11">
        <f t="shared" si="0"/>
        <v>626091</v>
      </c>
    </row>
    <row r="24" spans="1:10" ht="12.75">
      <c r="A24" s="12" t="s">
        <v>16</v>
      </c>
      <c r="B24" s="11">
        <v>192815</v>
      </c>
      <c r="C24" s="11">
        <v>141151</v>
      </c>
      <c r="D24" s="11">
        <v>95601</v>
      </c>
      <c r="E24" s="11">
        <v>46619</v>
      </c>
      <c r="F24" s="11">
        <v>50597</v>
      </c>
      <c r="G24" s="11">
        <v>14275</v>
      </c>
      <c r="H24" s="11">
        <v>6238</v>
      </c>
      <c r="I24" s="11">
        <v>1530</v>
      </c>
      <c r="J24" s="11">
        <f t="shared" si="0"/>
        <v>548826</v>
      </c>
    </row>
    <row r="25" spans="1:10" ht="12.75">
      <c r="A25" s="9" t="s">
        <v>17</v>
      </c>
      <c r="B25" s="11">
        <v>136137</v>
      </c>
      <c r="C25" s="11">
        <v>99585</v>
      </c>
      <c r="D25" s="11">
        <v>66824</v>
      </c>
      <c r="E25" s="11">
        <v>32354</v>
      </c>
      <c r="F25" s="11">
        <v>36171</v>
      </c>
      <c r="G25" s="11">
        <v>10084</v>
      </c>
      <c r="H25" s="11">
        <v>4363</v>
      </c>
      <c r="I25" s="11">
        <v>847</v>
      </c>
      <c r="J25" s="11">
        <f t="shared" si="0"/>
        <v>386365</v>
      </c>
    </row>
    <row r="26" spans="1:10" ht="12.75">
      <c r="A26" s="9" t="s">
        <v>18</v>
      </c>
      <c r="B26" s="11">
        <v>105086</v>
      </c>
      <c r="C26" s="11">
        <v>76769</v>
      </c>
      <c r="D26" s="11">
        <v>51505</v>
      </c>
      <c r="E26" s="11">
        <v>25207</v>
      </c>
      <c r="F26" s="11">
        <v>28330</v>
      </c>
      <c r="G26" s="11">
        <v>7757</v>
      </c>
      <c r="H26" s="11">
        <v>3011</v>
      </c>
      <c r="I26" s="11">
        <v>627</v>
      </c>
      <c r="J26" s="11">
        <f t="shared" si="0"/>
        <v>298292</v>
      </c>
    </row>
    <row r="27" spans="1:10" ht="12.75">
      <c r="A27" s="16" t="s">
        <v>23</v>
      </c>
      <c r="B27" s="17">
        <v>6731295</v>
      </c>
      <c r="C27" s="17">
        <v>4972779</v>
      </c>
      <c r="D27" s="17">
        <v>3882037</v>
      </c>
      <c r="E27" s="17">
        <v>1982204</v>
      </c>
      <c r="F27" s="17">
        <v>1534250</v>
      </c>
      <c r="G27" s="17">
        <v>482128</v>
      </c>
      <c r="H27" s="17">
        <v>324021</v>
      </c>
      <c r="I27" s="17">
        <v>199913</v>
      </c>
      <c r="J27" s="17">
        <f t="shared" si="0"/>
        <v>20108627</v>
      </c>
    </row>
    <row r="28" spans="1:10" ht="12.75">
      <c r="A28" s="18"/>
      <c r="B28" s="19" t="s">
        <v>24</v>
      </c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16" t="s">
        <v>12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9" t="s">
        <v>13</v>
      </c>
      <c r="B30" s="20">
        <f>B5/B$11*100</f>
        <v>85.13014084939813</v>
      </c>
      <c r="C30" s="20">
        <f aca="true" t="shared" si="1" ref="C30:J34">C5/C$11*100</f>
        <v>85.29515421299618</v>
      </c>
      <c r="D30" s="20">
        <f t="shared" si="1"/>
        <v>87.07874386320444</v>
      </c>
      <c r="E30" s="20">
        <f t="shared" si="1"/>
        <v>87.28146040624318</v>
      </c>
      <c r="F30" s="20">
        <f t="shared" si="1"/>
        <v>83.26264046575947</v>
      </c>
      <c r="G30" s="20">
        <f t="shared" si="1"/>
        <v>84.43675525162769</v>
      </c>
      <c r="H30" s="20">
        <f t="shared" si="1"/>
        <v>89.7812759513458</v>
      </c>
      <c r="I30" s="20">
        <f t="shared" si="1"/>
        <v>95.67025543592992</v>
      </c>
      <c r="J30" s="20">
        <f t="shared" si="1"/>
        <v>85.7705615941044</v>
      </c>
    </row>
    <row r="31" spans="1:10" ht="12.75">
      <c r="A31" s="12" t="s">
        <v>14</v>
      </c>
      <c r="B31" s="20">
        <f>B6/B$11*100</f>
        <v>3.83173707166913</v>
      </c>
      <c r="C31" s="20">
        <f t="shared" si="1"/>
        <v>3.7974196231830684</v>
      </c>
      <c r="D31" s="20">
        <f t="shared" si="1"/>
        <v>3.5373145459735675</v>
      </c>
      <c r="E31" s="20">
        <f t="shared" si="1"/>
        <v>3.539573549737712</v>
      </c>
      <c r="F31" s="20">
        <f t="shared" si="1"/>
        <v>4.104059901068721</v>
      </c>
      <c r="G31" s="20">
        <f t="shared" si="1"/>
        <v>4.118586462470825</v>
      </c>
      <c r="H31" s="20">
        <f t="shared" si="1"/>
        <v>2.9535684627033367</v>
      </c>
      <c r="I31" s="20">
        <f t="shared" si="1"/>
        <v>1.6181127295756808</v>
      </c>
      <c r="J31" s="20">
        <f t="shared" si="1"/>
        <v>3.7308388841530196</v>
      </c>
    </row>
    <row r="32" spans="1:10" ht="12.75">
      <c r="A32" s="12" t="s">
        <v>15</v>
      </c>
      <c r="B32" s="20">
        <f>B7/B$11*100</f>
        <v>3.3645435800558934</v>
      </c>
      <c r="C32" s="20">
        <f t="shared" si="1"/>
        <v>3.3303276033960514</v>
      </c>
      <c r="D32" s="20">
        <f t="shared" si="1"/>
        <v>2.9423186221688447</v>
      </c>
      <c r="E32" s="20">
        <f t="shared" si="1"/>
        <v>2.9383118195265077</v>
      </c>
      <c r="F32" s="20">
        <f t="shared" si="1"/>
        <v>3.6668616369498386</v>
      </c>
      <c r="G32" s="20">
        <f t="shared" si="1"/>
        <v>3.5354817575037876</v>
      </c>
      <c r="H32" s="20">
        <f t="shared" si="1"/>
        <v>2.3063113673000832</v>
      </c>
      <c r="I32" s="20">
        <f t="shared" si="1"/>
        <v>1.0660755752586026</v>
      </c>
      <c r="J32" s="20">
        <f t="shared" si="1"/>
        <v>3.221777172456493</v>
      </c>
    </row>
    <row r="33" spans="1:10" ht="12.75">
      <c r="A33" s="12" t="s">
        <v>16</v>
      </c>
      <c r="B33" s="20">
        <f>B8/B$11*100</f>
        <v>3.1422477582069086</v>
      </c>
      <c r="C33" s="20">
        <f t="shared" si="1"/>
        <v>3.1102160950488007</v>
      </c>
      <c r="D33" s="20">
        <f t="shared" si="1"/>
        <v>2.6587080132598504</v>
      </c>
      <c r="E33" s="20">
        <f t="shared" si="1"/>
        <v>2.5616518077255717</v>
      </c>
      <c r="F33" s="20">
        <f t="shared" si="1"/>
        <v>3.6223154464238445</v>
      </c>
      <c r="G33" s="20">
        <f t="shared" si="1"/>
        <v>3.189058597109046</v>
      </c>
      <c r="H33" s="20">
        <f t="shared" si="1"/>
        <v>2.1011430804552784</v>
      </c>
      <c r="I33" s="20">
        <f t="shared" si="1"/>
        <v>0.7568081063964535</v>
      </c>
      <c r="J33" s="20">
        <f t="shared" si="1"/>
        <v>2.9832119565738546</v>
      </c>
    </row>
    <row r="34" spans="1:10" ht="12.75">
      <c r="A34" s="9" t="s">
        <v>17</v>
      </c>
      <c r="B34" s="20">
        <f>B9/B$11*100</f>
        <v>2.4051616120760637</v>
      </c>
      <c r="C34" s="20">
        <f t="shared" si="1"/>
        <v>2.3816970097220547</v>
      </c>
      <c r="D34" s="20">
        <f t="shared" si="1"/>
        <v>2.016289350714813</v>
      </c>
      <c r="E34" s="20">
        <f t="shared" si="1"/>
        <v>1.940486101568878</v>
      </c>
      <c r="F34" s="20">
        <f t="shared" si="1"/>
        <v>2.8186763454563533</v>
      </c>
      <c r="G34" s="20">
        <f t="shared" si="1"/>
        <v>2.514639040170345</v>
      </c>
      <c r="H34" s="20">
        <f t="shared" si="1"/>
        <v>1.575399345415466</v>
      </c>
      <c r="I34" s="20">
        <f t="shared" si="1"/>
        <v>0.5024276968545494</v>
      </c>
      <c r="J34" s="20">
        <f t="shared" si="1"/>
        <v>2.2821572456374506</v>
      </c>
    </row>
    <row r="35" spans="1:10" ht="12.75">
      <c r="A35" s="9" t="s">
        <v>18</v>
      </c>
      <c r="B35" s="20">
        <f aca="true" t="shared" si="2" ref="B35:J36">B10/B$11*100</f>
        <v>2.1261691285938786</v>
      </c>
      <c r="C35" s="20">
        <f t="shared" si="2"/>
        <v>2.0851854556538414</v>
      </c>
      <c r="D35" s="20">
        <f t="shared" si="2"/>
        <v>1.766625604678495</v>
      </c>
      <c r="E35" s="20">
        <f t="shared" si="2"/>
        <v>1.7385163151981506</v>
      </c>
      <c r="F35" s="20">
        <f t="shared" si="2"/>
        <v>2.525446204341769</v>
      </c>
      <c r="G35" s="20">
        <f t="shared" si="2"/>
        <v>2.2054788911183</v>
      </c>
      <c r="H35" s="20">
        <f t="shared" si="2"/>
        <v>1.2823017927800302</v>
      </c>
      <c r="I35" s="20">
        <f t="shared" si="2"/>
        <v>0.3863204559848005</v>
      </c>
      <c r="J35" s="20">
        <f t="shared" si="2"/>
        <v>2.0114531470747834</v>
      </c>
    </row>
    <row r="36" spans="1:10" ht="12.75">
      <c r="A36" s="13" t="s">
        <v>19</v>
      </c>
      <c r="B36" s="21">
        <f t="shared" si="2"/>
        <v>100</v>
      </c>
      <c r="C36" s="21">
        <f t="shared" si="2"/>
        <v>100</v>
      </c>
      <c r="D36" s="21">
        <f t="shared" si="2"/>
        <v>100</v>
      </c>
      <c r="E36" s="21">
        <f t="shared" si="2"/>
        <v>100</v>
      </c>
      <c r="F36" s="21">
        <f t="shared" si="2"/>
        <v>100</v>
      </c>
      <c r="G36" s="21">
        <f t="shared" si="2"/>
        <v>100</v>
      </c>
      <c r="H36" s="21">
        <f t="shared" si="2"/>
        <v>100</v>
      </c>
      <c r="I36" s="21">
        <f t="shared" si="2"/>
        <v>100</v>
      </c>
      <c r="J36" s="21">
        <f t="shared" si="2"/>
        <v>100</v>
      </c>
    </row>
    <row r="37" spans="1:10" ht="12.75">
      <c r="A37" s="7" t="s">
        <v>20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9" t="s">
        <v>13</v>
      </c>
      <c r="B38" s="20">
        <f>B13/B$19*100</f>
        <v>87.92729730569626</v>
      </c>
      <c r="C38" s="20">
        <f aca="true" t="shared" si="3" ref="C38:J42">C13/C$19*100</f>
        <v>88.05383452357319</v>
      </c>
      <c r="D38" s="20">
        <f t="shared" si="3"/>
        <v>88.95626120458948</v>
      </c>
      <c r="E38" s="20">
        <f t="shared" si="3"/>
        <v>89.50327068714658</v>
      </c>
      <c r="F38" s="20">
        <f t="shared" si="3"/>
        <v>86.68812921754261</v>
      </c>
      <c r="G38" s="20">
        <f t="shared" si="3"/>
        <v>87.06318983851578</v>
      </c>
      <c r="H38" s="20">
        <f t="shared" si="3"/>
        <v>91.57894079986022</v>
      </c>
      <c r="I38" s="20">
        <f t="shared" si="3"/>
        <v>95.52832000608521</v>
      </c>
      <c r="J38" s="20">
        <f t="shared" si="3"/>
        <v>88.33817631550559</v>
      </c>
    </row>
    <row r="39" spans="1:10" ht="12.75">
      <c r="A39" s="12" t="s">
        <v>14</v>
      </c>
      <c r="B39" s="20">
        <f>B14/B$19*100</f>
        <v>3.753283914258463</v>
      </c>
      <c r="C39" s="20">
        <f t="shared" si="3"/>
        <v>3.6933783421865876</v>
      </c>
      <c r="D39" s="20">
        <f t="shared" si="3"/>
        <v>3.6245331098521945</v>
      </c>
      <c r="E39" s="20">
        <f t="shared" si="3"/>
        <v>3.500320418518981</v>
      </c>
      <c r="F39" s="20">
        <f t="shared" si="3"/>
        <v>3.949469117749644</v>
      </c>
      <c r="G39" s="20">
        <f t="shared" si="3"/>
        <v>4.1884178582536835</v>
      </c>
      <c r="H39" s="20">
        <f t="shared" si="3"/>
        <v>2.859852857668811</v>
      </c>
      <c r="I39" s="20">
        <f t="shared" si="3"/>
        <v>1.9491694636456125</v>
      </c>
      <c r="J39" s="20">
        <f t="shared" si="3"/>
        <v>3.680449635820683</v>
      </c>
    </row>
    <row r="40" spans="1:10" ht="12.75">
      <c r="A40" s="12" t="s">
        <v>15</v>
      </c>
      <c r="B40" s="20">
        <f>B15/B$19*100</f>
        <v>3.110814028260189</v>
      </c>
      <c r="C40" s="20">
        <f t="shared" si="3"/>
        <v>3.092476724794723</v>
      </c>
      <c r="D40" s="20">
        <f t="shared" si="3"/>
        <v>2.842366326731764</v>
      </c>
      <c r="E40" s="20">
        <f t="shared" si="3"/>
        <v>2.7228520875568796</v>
      </c>
      <c r="F40" s="20">
        <f t="shared" si="3"/>
        <v>3.353370019729577</v>
      </c>
      <c r="G40" s="20">
        <f t="shared" si="3"/>
        <v>3.3679671147201975</v>
      </c>
      <c r="H40" s="20">
        <f t="shared" si="3"/>
        <v>2.1347494274678165</v>
      </c>
      <c r="I40" s="20">
        <f t="shared" si="3"/>
        <v>1.1485837619921464</v>
      </c>
      <c r="J40" s="20">
        <f t="shared" si="3"/>
        <v>3.003986529177875</v>
      </c>
    </row>
    <row r="41" spans="1:10" ht="12.75">
      <c r="A41" s="12" t="s">
        <v>16</v>
      </c>
      <c r="B41" s="20">
        <f>B16/B$19*100</f>
        <v>2.5835052482866274</v>
      </c>
      <c r="C41" s="20">
        <f t="shared" si="3"/>
        <v>2.559365582250065</v>
      </c>
      <c r="D41" s="20">
        <f t="shared" si="3"/>
        <v>2.265945995039792</v>
      </c>
      <c r="E41" s="20">
        <f t="shared" si="3"/>
        <v>2.1426728950115472</v>
      </c>
      <c r="F41" s="20">
        <f t="shared" si="3"/>
        <v>2.967070427614564</v>
      </c>
      <c r="G41" s="20">
        <f t="shared" si="3"/>
        <v>2.726569658453753</v>
      </c>
      <c r="H41" s="20">
        <f t="shared" si="3"/>
        <v>1.7453651413702083</v>
      </c>
      <c r="I41" s="20">
        <f t="shared" si="3"/>
        <v>0.7730120848506746</v>
      </c>
      <c r="J41" s="20">
        <f t="shared" si="3"/>
        <v>2.4722925314670423</v>
      </c>
    </row>
    <row r="42" spans="1:10" ht="12.75">
      <c r="A42" s="9" t="s">
        <v>17</v>
      </c>
      <c r="B42" s="20">
        <f>B17/B$19*100</f>
        <v>1.635383324528419</v>
      </c>
      <c r="C42" s="20">
        <f t="shared" si="3"/>
        <v>1.6132339399147302</v>
      </c>
      <c r="D42" s="20">
        <f t="shared" si="3"/>
        <v>1.425466322500209</v>
      </c>
      <c r="E42" s="20">
        <f t="shared" si="3"/>
        <v>1.324799587284826</v>
      </c>
      <c r="F42" s="20">
        <f t="shared" si="3"/>
        <v>1.887537461847157</v>
      </c>
      <c r="G42" s="20">
        <f t="shared" si="3"/>
        <v>1.657293689422406</v>
      </c>
      <c r="H42" s="20">
        <f t="shared" si="3"/>
        <v>1.112615676461595</v>
      </c>
      <c r="I42" s="20">
        <f t="shared" si="3"/>
        <v>0.35275213220123036</v>
      </c>
      <c r="J42" s="20">
        <f t="shared" si="3"/>
        <v>1.5562053782019172</v>
      </c>
    </row>
    <row r="43" spans="1:10" ht="12.75">
      <c r="A43" s="9" t="s">
        <v>18</v>
      </c>
      <c r="B43" s="20">
        <f aca="true" t="shared" si="4" ref="B43:J44">B18/B$19*100</f>
        <v>0.9897161789700402</v>
      </c>
      <c r="C43" s="20">
        <f t="shared" si="4"/>
        <v>0.9877108872807051</v>
      </c>
      <c r="D43" s="20">
        <f t="shared" si="4"/>
        <v>0.8854270412865578</v>
      </c>
      <c r="E43" s="20">
        <f t="shared" si="4"/>
        <v>0.806084324481184</v>
      </c>
      <c r="F43" s="20">
        <f t="shared" si="4"/>
        <v>1.1544237555164503</v>
      </c>
      <c r="G43" s="20">
        <f t="shared" si="4"/>
        <v>0.9965618406341682</v>
      </c>
      <c r="H43" s="20">
        <f t="shared" si="4"/>
        <v>0.5684760971713478</v>
      </c>
      <c r="I43" s="20">
        <f t="shared" si="4"/>
        <v>0.24816255122512432</v>
      </c>
      <c r="J43" s="20">
        <f t="shared" si="4"/>
        <v>0.9488896098268874</v>
      </c>
    </row>
    <row r="44" spans="1:10" ht="12.75">
      <c r="A44" s="13" t="s">
        <v>21</v>
      </c>
      <c r="B44" s="21">
        <f t="shared" si="4"/>
        <v>100</v>
      </c>
      <c r="C44" s="21">
        <f t="shared" si="4"/>
        <v>100</v>
      </c>
      <c r="D44" s="21">
        <f t="shared" si="4"/>
        <v>100</v>
      </c>
      <c r="E44" s="21">
        <f t="shared" si="4"/>
        <v>100</v>
      </c>
      <c r="F44" s="21">
        <f t="shared" si="4"/>
        <v>100</v>
      </c>
      <c r="G44" s="21">
        <f t="shared" si="4"/>
        <v>100</v>
      </c>
      <c r="H44" s="21">
        <f t="shared" si="4"/>
        <v>100</v>
      </c>
      <c r="I44" s="21">
        <f t="shared" si="4"/>
        <v>100</v>
      </c>
      <c r="J44" s="21">
        <f t="shared" si="4"/>
        <v>100</v>
      </c>
    </row>
    <row r="45" spans="1:10" ht="12.75">
      <c r="A45" s="7" t="s">
        <v>22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2.75">
      <c r="A46" s="9" t="s">
        <v>13</v>
      </c>
      <c r="B46" s="20">
        <f>B21/B$27*100</f>
        <v>86.52081063153524</v>
      </c>
      <c r="C46" s="20">
        <f aca="true" t="shared" si="5" ref="C46:J50">C21/C$27*100</f>
        <v>86.6560528831062</v>
      </c>
      <c r="D46" s="20">
        <f t="shared" si="5"/>
        <v>88.0159565712537</v>
      </c>
      <c r="E46" s="20">
        <f t="shared" si="5"/>
        <v>88.39387873296593</v>
      </c>
      <c r="F46" s="20">
        <f t="shared" si="5"/>
        <v>84.95897018087012</v>
      </c>
      <c r="G46" s="20">
        <f t="shared" si="5"/>
        <v>85.73283443400923</v>
      </c>
      <c r="H46" s="20">
        <f t="shared" si="5"/>
        <v>90.67035778545218</v>
      </c>
      <c r="I46" s="20">
        <f t="shared" si="5"/>
        <v>95.5955840790744</v>
      </c>
      <c r="J46" s="20">
        <f t="shared" si="5"/>
        <v>87.04655966814641</v>
      </c>
    </row>
    <row r="47" spans="1:10" ht="12.75">
      <c r="A47" s="12" t="s">
        <v>14</v>
      </c>
      <c r="B47" s="20">
        <f>B22/B$27*100</f>
        <v>3.792732304853672</v>
      </c>
      <c r="C47" s="20">
        <f t="shared" si="5"/>
        <v>3.7460944876094437</v>
      </c>
      <c r="D47" s="20">
        <f t="shared" si="5"/>
        <v>3.580852011456872</v>
      </c>
      <c r="E47" s="20">
        <f t="shared" si="5"/>
        <v>3.519920250387952</v>
      </c>
      <c r="F47" s="20">
        <f t="shared" si="5"/>
        <v>4.027505295747108</v>
      </c>
      <c r="G47" s="20">
        <f t="shared" si="5"/>
        <v>4.153046493877144</v>
      </c>
      <c r="H47" s="20">
        <f t="shared" si="5"/>
        <v>2.9072189765478162</v>
      </c>
      <c r="I47" s="20">
        <f t="shared" si="5"/>
        <v>1.792279641644115</v>
      </c>
      <c r="J47" s="20">
        <f t="shared" si="5"/>
        <v>3.7057975166579</v>
      </c>
    </row>
    <row r="48" spans="1:10" ht="12.75">
      <c r="A48" s="12" t="s">
        <v>15</v>
      </c>
      <c r="B48" s="20">
        <f>B23/B$27*100</f>
        <v>3.23839617785285</v>
      </c>
      <c r="C48" s="20">
        <f t="shared" si="5"/>
        <v>3.2129921719827084</v>
      </c>
      <c r="D48" s="20">
        <f t="shared" si="5"/>
        <v>2.8924247759616923</v>
      </c>
      <c r="E48" s="20">
        <f t="shared" si="5"/>
        <v>2.830435212521012</v>
      </c>
      <c r="F48" s="20">
        <f t="shared" si="5"/>
        <v>3.5116180544239857</v>
      </c>
      <c r="G48" s="20">
        <f t="shared" si="5"/>
        <v>3.452817509043242</v>
      </c>
      <c r="H48" s="20">
        <f t="shared" si="5"/>
        <v>2.2214609546912083</v>
      </c>
      <c r="I48" s="20">
        <f t="shared" si="5"/>
        <v>1.1094826249418497</v>
      </c>
      <c r="J48" s="20">
        <f t="shared" si="5"/>
        <v>3.1135442514299956</v>
      </c>
    </row>
    <row r="49" spans="1:10" ht="12.75">
      <c r="A49" s="12" t="s">
        <v>16</v>
      </c>
      <c r="B49" s="20">
        <f>B24/B$27*100</f>
        <v>2.8644562450464583</v>
      </c>
      <c r="C49" s="20">
        <f t="shared" si="5"/>
        <v>2.8384732158819044</v>
      </c>
      <c r="D49" s="20">
        <f t="shared" si="5"/>
        <v>2.462650407505132</v>
      </c>
      <c r="E49" s="20">
        <f t="shared" si="5"/>
        <v>2.3518770015598798</v>
      </c>
      <c r="F49" s="20">
        <f t="shared" si="5"/>
        <v>3.2978328173374614</v>
      </c>
      <c r="G49" s="20">
        <f t="shared" si="5"/>
        <v>2.9608319782298476</v>
      </c>
      <c r="H49" s="20">
        <f t="shared" si="5"/>
        <v>1.9251838615398384</v>
      </c>
      <c r="I49" s="20">
        <f t="shared" si="5"/>
        <v>0.7653329198201217</v>
      </c>
      <c r="J49" s="20">
        <f t="shared" si="5"/>
        <v>2.729306182863703</v>
      </c>
    </row>
    <row r="50" spans="1:10" ht="12.75">
      <c r="A50" s="9" t="s">
        <v>17</v>
      </c>
      <c r="B50" s="20">
        <f>B25/B$27*100</f>
        <v>2.0224488749935934</v>
      </c>
      <c r="C50" s="20">
        <f t="shared" si="5"/>
        <v>2.002602568905636</v>
      </c>
      <c r="D50" s="20">
        <f t="shared" si="5"/>
        <v>1.721364324966506</v>
      </c>
      <c r="E50" s="20">
        <f t="shared" si="5"/>
        <v>1.6322235249247807</v>
      </c>
      <c r="F50" s="20">
        <f t="shared" si="5"/>
        <v>2.3575688447124</v>
      </c>
      <c r="G50" s="20">
        <f t="shared" si="5"/>
        <v>2.0915607473534</v>
      </c>
      <c r="H50" s="20">
        <f t="shared" si="5"/>
        <v>1.3465176639785694</v>
      </c>
      <c r="I50" s="20">
        <f t="shared" si="5"/>
        <v>0.4236843026716622</v>
      </c>
      <c r="J50" s="20">
        <f t="shared" si="5"/>
        <v>1.9213892624295035</v>
      </c>
    </row>
    <row r="51" spans="1:10" ht="12.75">
      <c r="A51" s="9" t="s">
        <v>18</v>
      </c>
      <c r="B51" s="20">
        <f aca="true" t="shared" si="6" ref="B51:J52">B26/B$27*100</f>
        <v>1.5611557657181865</v>
      </c>
      <c r="C51" s="20">
        <f t="shared" si="6"/>
        <v>1.5437846725141013</v>
      </c>
      <c r="D51" s="20">
        <f t="shared" si="6"/>
        <v>1.326751908856098</v>
      </c>
      <c r="E51" s="20">
        <f t="shared" si="6"/>
        <v>1.2716652776404447</v>
      </c>
      <c r="F51" s="20">
        <f t="shared" si="6"/>
        <v>1.8465048069089132</v>
      </c>
      <c r="G51" s="20">
        <f t="shared" si="6"/>
        <v>1.6089088374871403</v>
      </c>
      <c r="H51" s="20">
        <f t="shared" si="6"/>
        <v>0.9292607577903902</v>
      </c>
      <c r="I51" s="20">
        <f t="shared" si="6"/>
        <v>0.31363643184785384</v>
      </c>
      <c r="J51" s="20">
        <f t="shared" si="6"/>
        <v>1.4834031184724843</v>
      </c>
    </row>
    <row r="52" spans="1:10" ht="12.75">
      <c r="A52" s="5" t="s">
        <v>23</v>
      </c>
      <c r="B52" s="22">
        <f t="shared" si="6"/>
        <v>100</v>
      </c>
      <c r="C52" s="22">
        <f t="shared" si="6"/>
        <v>100</v>
      </c>
      <c r="D52" s="22">
        <f t="shared" si="6"/>
        <v>100</v>
      </c>
      <c r="E52" s="22">
        <f t="shared" si="6"/>
        <v>100</v>
      </c>
      <c r="F52" s="22">
        <f t="shared" si="6"/>
        <v>100</v>
      </c>
      <c r="G52" s="22">
        <f t="shared" si="6"/>
        <v>100</v>
      </c>
      <c r="H52" s="22">
        <f t="shared" si="6"/>
        <v>100</v>
      </c>
      <c r="I52" s="22">
        <f t="shared" si="6"/>
        <v>100</v>
      </c>
      <c r="J52" s="22">
        <f t="shared" si="6"/>
        <v>100</v>
      </c>
    </row>
    <row r="53" ht="12.75">
      <c r="A53" s="23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56" sqref="H56"/>
    </sheetView>
  </sheetViews>
  <sheetFormatPr defaultColWidth="9.140625" defaultRowHeight="12.75"/>
  <cols>
    <col min="1" max="1" width="14.00390625" style="0" customWidth="1"/>
    <col min="2" max="2" width="12.7109375" style="0" customWidth="1"/>
    <col min="6" max="6" width="7.8515625" style="0" customWidth="1"/>
    <col min="7" max="7" width="11.140625" style="0" customWidth="1"/>
  </cols>
  <sheetData>
    <row r="1" spans="1:7" ht="16.5">
      <c r="A1" s="1" t="s">
        <v>26</v>
      </c>
      <c r="B1" s="1"/>
      <c r="C1" s="1"/>
      <c r="D1" s="1"/>
      <c r="E1" s="1"/>
      <c r="F1" s="1"/>
      <c r="G1" s="1"/>
    </row>
    <row r="2" spans="1:7" ht="22.5">
      <c r="A2" s="24"/>
      <c r="B2" s="25" t="s">
        <v>27</v>
      </c>
      <c r="C2" s="25" t="s">
        <v>28</v>
      </c>
      <c r="D2" s="25" t="s">
        <v>29</v>
      </c>
      <c r="E2" s="25" t="s">
        <v>30</v>
      </c>
      <c r="F2" s="25" t="s">
        <v>31</v>
      </c>
      <c r="G2" s="25" t="s">
        <v>9</v>
      </c>
    </row>
    <row r="3" spans="1:7" ht="12.75">
      <c r="A3" s="5" t="s">
        <v>10</v>
      </c>
      <c r="B3" s="39" t="s">
        <v>11</v>
      </c>
      <c r="C3" s="39"/>
      <c r="D3" s="39"/>
      <c r="E3" s="39"/>
      <c r="F3" s="39"/>
      <c r="G3" s="39"/>
    </row>
    <row r="4" spans="1:7" ht="12.75">
      <c r="A4" s="26" t="s">
        <v>12</v>
      </c>
      <c r="B4" s="27"/>
      <c r="C4" s="27"/>
      <c r="D4" s="27"/>
      <c r="E4" s="27"/>
      <c r="F4" s="27"/>
      <c r="G4" s="27"/>
    </row>
    <row r="5" spans="1:7" ht="12.75">
      <c r="A5" s="28" t="s">
        <v>13</v>
      </c>
      <c r="B5" s="29">
        <v>5802119.241290046</v>
      </c>
      <c r="C5" s="29">
        <v>1786865.6077420963</v>
      </c>
      <c r="D5" s="29">
        <v>869240.802595482</v>
      </c>
      <c r="E5" s="29">
        <v>139719.6793009688</v>
      </c>
      <c r="F5" s="29">
        <v>78152.66907140562</v>
      </c>
      <c r="G5" s="29">
        <f>SUM(B5:F5)</f>
        <v>8676098</v>
      </c>
    </row>
    <row r="6" spans="1:7" ht="12.75">
      <c r="A6" s="28" t="s">
        <v>14</v>
      </c>
      <c r="B6" s="29">
        <v>240465.10014775995</v>
      </c>
      <c r="C6" s="29">
        <v>89741.79529038184</v>
      </c>
      <c r="D6" s="29">
        <v>40690.24608244332</v>
      </c>
      <c r="E6" s="29">
        <v>4707.875122471341</v>
      </c>
      <c r="F6" s="29">
        <v>1786.9833569435425</v>
      </c>
      <c r="G6" s="29">
        <f aca="true" t="shared" si="0" ref="G6:G27">SUM(B6:F6)</f>
        <v>377392</v>
      </c>
    </row>
    <row r="7" spans="1:7" ht="12.75">
      <c r="A7" s="28" t="s">
        <v>15</v>
      </c>
      <c r="B7" s="29">
        <v>211049.60906038975</v>
      </c>
      <c r="C7" s="29">
        <v>76582.16465648051</v>
      </c>
      <c r="D7" s="29">
        <v>33351.113332099136</v>
      </c>
      <c r="E7" s="29">
        <v>3609.923698603995</v>
      </c>
      <c r="F7" s="29">
        <v>1305.189252426629</v>
      </c>
      <c r="G7" s="29">
        <f t="shared" si="0"/>
        <v>325898</v>
      </c>
    </row>
    <row r="8" spans="1:7" ht="12.75">
      <c r="A8" s="28" t="s">
        <v>16</v>
      </c>
      <c r="B8" s="29">
        <v>200009.9676495775</v>
      </c>
      <c r="C8" s="29">
        <v>68901.24948494272</v>
      </c>
      <c r="D8" s="29">
        <v>29074.972056695122</v>
      </c>
      <c r="E8" s="29">
        <v>2798.1727770107364</v>
      </c>
      <c r="F8" s="29">
        <v>981.6380317739053</v>
      </c>
      <c r="G8" s="29">
        <f t="shared" si="0"/>
        <v>301766</v>
      </c>
    </row>
    <row r="9" spans="1:7" ht="12.75">
      <c r="A9" s="28" t="s">
        <v>17</v>
      </c>
      <c r="B9" s="29">
        <v>155294.48211950518</v>
      </c>
      <c r="C9" s="29">
        <v>51341.2036172826</v>
      </c>
      <c r="D9" s="29">
        <v>21479.593583455044</v>
      </c>
      <c r="E9" s="29">
        <v>2072.100794903533</v>
      </c>
      <c r="F9" s="29">
        <v>663.6198848536299</v>
      </c>
      <c r="G9" s="29">
        <f t="shared" si="0"/>
        <v>230850.99999999997</v>
      </c>
    </row>
    <row r="10" spans="1:7" ht="12.75">
      <c r="A10" s="28" t="s">
        <v>18</v>
      </c>
      <c r="B10" s="29">
        <v>137124.29397130897</v>
      </c>
      <c r="C10" s="29">
        <v>44740.07131765109</v>
      </c>
      <c r="D10" s="29">
        <v>19211.467087284145</v>
      </c>
      <c r="E10" s="29">
        <v>1806.7628964488772</v>
      </c>
      <c r="F10" s="29">
        <v>585.4047273069123</v>
      </c>
      <c r="G10" s="29">
        <f t="shared" si="0"/>
        <v>203467.99999999997</v>
      </c>
    </row>
    <row r="11" spans="1:7" ht="12.75">
      <c r="A11" s="30" t="s">
        <v>19</v>
      </c>
      <c r="B11" s="31">
        <f>SUM(B5:B10)</f>
        <v>6746062.694238586</v>
      </c>
      <c r="C11" s="31">
        <f>SUM(C5:C10)</f>
        <v>2118172.0921088355</v>
      </c>
      <c r="D11" s="31">
        <f>SUM(D5:D10)</f>
        <v>1013048.1947374588</v>
      </c>
      <c r="E11" s="31">
        <f>SUM(E5:E10)</f>
        <v>154714.51459040726</v>
      </c>
      <c r="F11" s="31">
        <f>SUM(F5:F10)</f>
        <v>83475.50432471024</v>
      </c>
      <c r="G11" s="31">
        <f t="shared" si="0"/>
        <v>10115472.999999998</v>
      </c>
    </row>
    <row r="12" spans="1:7" ht="12.75">
      <c r="A12" s="26" t="s">
        <v>20</v>
      </c>
      <c r="B12" s="29"/>
      <c r="C12" s="29"/>
      <c r="D12" s="29"/>
      <c r="E12" s="29"/>
      <c r="F12" s="29"/>
      <c r="G12" s="29"/>
    </row>
    <row r="13" spans="1:7" ht="12.75">
      <c r="A13" s="28" t="s">
        <v>13</v>
      </c>
      <c r="B13" s="29">
        <v>5851571.333906172</v>
      </c>
      <c r="C13" s="29">
        <v>1807842.0540140267</v>
      </c>
      <c r="D13" s="29">
        <v>920297.6326951175</v>
      </c>
      <c r="E13" s="29">
        <v>158250.18697649965</v>
      </c>
      <c r="F13" s="29">
        <v>89808.79240818448</v>
      </c>
      <c r="G13" s="29">
        <f t="shared" si="0"/>
        <v>8827770.000000002</v>
      </c>
    </row>
    <row r="14" spans="1:7" ht="12.75">
      <c r="A14" s="28" t="s">
        <v>14</v>
      </c>
      <c r="B14" s="29">
        <v>226830.89530618358</v>
      </c>
      <c r="C14" s="29">
        <v>88671.0203755536</v>
      </c>
      <c r="D14" s="29">
        <v>44428.23053116753</v>
      </c>
      <c r="E14" s="29">
        <v>5675.609082187169</v>
      </c>
      <c r="F14" s="29">
        <v>2187.2447049080943</v>
      </c>
      <c r="G14" s="29">
        <f t="shared" si="0"/>
        <v>367793</v>
      </c>
    </row>
    <row r="15" spans="1:7" ht="12.75">
      <c r="A15" s="28" t="s">
        <v>15</v>
      </c>
      <c r="B15" s="29">
        <v>186612.60409440822</v>
      </c>
      <c r="C15" s="29">
        <v>73292.98683661707</v>
      </c>
      <c r="D15" s="29">
        <v>34538.74014708289</v>
      </c>
      <c r="E15" s="29">
        <v>4199.954118541127</v>
      </c>
      <c r="F15" s="29">
        <v>1548.7148033506664</v>
      </c>
      <c r="G15" s="29">
        <f t="shared" si="0"/>
        <v>300193</v>
      </c>
    </row>
    <row r="16" spans="1:7" ht="12.75">
      <c r="A16" s="28" t="s">
        <v>16</v>
      </c>
      <c r="B16" s="29">
        <v>156809.96106124867</v>
      </c>
      <c r="C16" s="29">
        <v>59451.56299469132</v>
      </c>
      <c r="D16" s="29">
        <v>26730.181263459574</v>
      </c>
      <c r="E16" s="29">
        <v>3003.5114643023503</v>
      </c>
      <c r="F16" s="29">
        <v>1064.7832162980767</v>
      </c>
      <c r="G16" s="29">
        <f t="shared" si="0"/>
        <v>247059.99999999997</v>
      </c>
    </row>
    <row r="17" spans="1:7" ht="12.75">
      <c r="A17" s="28" t="s">
        <v>17</v>
      </c>
      <c r="B17" s="29">
        <v>101708.41852622101</v>
      </c>
      <c r="C17" s="29">
        <v>35960.57896712186</v>
      </c>
      <c r="D17" s="29">
        <v>15574.262288475184</v>
      </c>
      <c r="E17" s="29">
        <v>1677.3223116974864</v>
      </c>
      <c r="F17" s="29">
        <v>593.4179064844562</v>
      </c>
      <c r="G17" s="29">
        <f t="shared" si="0"/>
        <v>155514</v>
      </c>
    </row>
    <row r="18" spans="1:7" ht="12.75">
      <c r="A18" s="28" t="s">
        <v>18</v>
      </c>
      <c r="B18" s="29">
        <v>61483.66195144745</v>
      </c>
      <c r="C18" s="29">
        <v>21994.57715417724</v>
      </c>
      <c r="D18" s="29">
        <v>9799.129469767024</v>
      </c>
      <c r="E18" s="29">
        <v>1121.664137578279</v>
      </c>
      <c r="F18" s="29">
        <v>424.96728703000747</v>
      </c>
      <c r="G18" s="29">
        <f t="shared" si="0"/>
        <v>94824.00000000001</v>
      </c>
    </row>
    <row r="19" spans="1:7" ht="12.75">
      <c r="A19" s="30" t="s">
        <v>21</v>
      </c>
      <c r="B19" s="31">
        <f>SUM(B13:B18)</f>
        <v>6585016.874845682</v>
      </c>
      <c r="C19" s="31">
        <f>SUM(C13:C18)</f>
        <v>2087212.7803421877</v>
      </c>
      <c r="D19" s="31">
        <f>SUM(D13:D18)</f>
        <v>1051368.1763950696</v>
      </c>
      <c r="E19" s="31">
        <f>SUM(E13:E18)</f>
        <v>173928.24809080607</v>
      </c>
      <c r="F19" s="31">
        <f>SUM(F13:F18)</f>
        <v>95627.92032625579</v>
      </c>
      <c r="G19" s="31">
        <f t="shared" si="0"/>
        <v>9993154</v>
      </c>
    </row>
    <row r="20" spans="1:7" ht="12.75">
      <c r="A20" s="26" t="s">
        <v>22</v>
      </c>
      <c r="B20" s="29"/>
      <c r="C20" s="29"/>
      <c r="D20" s="29"/>
      <c r="E20" s="29"/>
      <c r="F20" s="29"/>
      <c r="G20" s="29"/>
    </row>
    <row r="21" spans="1:7" ht="12.75">
      <c r="A21" s="28" t="s">
        <v>13</v>
      </c>
      <c r="B21" s="29">
        <f aca="true" t="shared" si="1" ref="B21:F26">B5+B13</f>
        <v>11653690.575196218</v>
      </c>
      <c r="C21" s="29">
        <f t="shared" si="1"/>
        <v>3594707.661756123</v>
      </c>
      <c r="D21" s="29">
        <f t="shared" si="1"/>
        <v>1789538.4352905995</v>
      </c>
      <c r="E21" s="29">
        <f t="shared" si="1"/>
        <v>297969.86627746845</v>
      </c>
      <c r="F21" s="29">
        <f t="shared" si="1"/>
        <v>167961.4614795901</v>
      </c>
      <c r="G21" s="29">
        <f t="shared" si="0"/>
        <v>17503867.999999996</v>
      </c>
    </row>
    <row r="22" spans="1:7" ht="12.75">
      <c r="A22" s="28" t="s">
        <v>14</v>
      </c>
      <c r="B22" s="29">
        <f t="shared" si="1"/>
        <v>467295.9954539435</v>
      </c>
      <c r="C22" s="29">
        <f t="shared" si="1"/>
        <v>178412.81566593546</v>
      </c>
      <c r="D22" s="29">
        <f t="shared" si="1"/>
        <v>85118.47661361085</v>
      </c>
      <c r="E22" s="29">
        <f t="shared" si="1"/>
        <v>10383.48420465851</v>
      </c>
      <c r="F22" s="29">
        <f t="shared" si="1"/>
        <v>3974.228061851637</v>
      </c>
      <c r="G22" s="29">
        <f t="shared" si="0"/>
        <v>745184.9999999999</v>
      </c>
    </row>
    <row r="23" spans="1:7" ht="12.75">
      <c r="A23" s="28" t="s">
        <v>15</v>
      </c>
      <c r="B23" s="29">
        <f t="shared" si="1"/>
        <v>397662.21315479797</v>
      </c>
      <c r="C23" s="29">
        <f t="shared" si="1"/>
        <v>149875.1514930976</v>
      </c>
      <c r="D23" s="29">
        <f t="shared" si="1"/>
        <v>67889.85347918203</v>
      </c>
      <c r="E23" s="29">
        <f t="shared" si="1"/>
        <v>7809.877817145122</v>
      </c>
      <c r="F23" s="29">
        <f t="shared" si="1"/>
        <v>2853.9040557772955</v>
      </c>
      <c r="G23" s="29">
        <f t="shared" si="0"/>
        <v>626090.9999999999</v>
      </c>
    </row>
    <row r="24" spans="1:7" ht="12.75">
      <c r="A24" s="28" t="s">
        <v>16</v>
      </c>
      <c r="B24" s="29">
        <f t="shared" si="1"/>
        <v>356819.9287108262</v>
      </c>
      <c r="C24" s="29">
        <f t="shared" si="1"/>
        <v>128352.81247963404</v>
      </c>
      <c r="D24" s="29">
        <f t="shared" si="1"/>
        <v>55805.1533201547</v>
      </c>
      <c r="E24" s="29">
        <f t="shared" si="1"/>
        <v>5801.684241313087</v>
      </c>
      <c r="F24" s="29">
        <f t="shared" si="1"/>
        <v>2046.421248071982</v>
      </c>
      <c r="G24" s="29">
        <f t="shared" si="0"/>
        <v>548826</v>
      </c>
    </row>
    <row r="25" spans="1:7" ht="12.75">
      <c r="A25" s="28" t="s">
        <v>17</v>
      </c>
      <c r="B25" s="29">
        <f t="shared" si="1"/>
        <v>257002.9006457262</v>
      </c>
      <c r="C25" s="29">
        <f t="shared" si="1"/>
        <v>87301.78258440446</v>
      </c>
      <c r="D25" s="29">
        <f t="shared" si="1"/>
        <v>37053.855871930224</v>
      </c>
      <c r="E25" s="29">
        <f t="shared" si="1"/>
        <v>3749.4231066010193</v>
      </c>
      <c r="F25" s="29">
        <f t="shared" si="1"/>
        <v>1257.0377913380862</v>
      </c>
      <c r="G25" s="29">
        <f t="shared" si="0"/>
        <v>386364.99999999994</v>
      </c>
    </row>
    <row r="26" spans="1:7" ht="12.75">
      <c r="A26" s="28" t="s">
        <v>18</v>
      </c>
      <c r="B26" s="29">
        <f t="shared" si="1"/>
        <v>198607.95592275643</v>
      </c>
      <c r="C26" s="29">
        <f t="shared" si="1"/>
        <v>66734.64847182833</v>
      </c>
      <c r="D26" s="29">
        <f t="shared" si="1"/>
        <v>29010.59655705117</v>
      </c>
      <c r="E26" s="29">
        <f t="shared" si="1"/>
        <v>2928.427034027156</v>
      </c>
      <c r="F26" s="29">
        <f t="shared" si="1"/>
        <v>1010.3720143369197</v>
      </c>
      <c r="G26" s="29">
        <f t="shared" si="0"/>
        <v>298292.00000000006</v>
      </c>
    </row>
    <row r="27" spans="1:7" ht="12.75">
      <c r="A27" s="26" t="s">
        <v>23</v>
      </c>
      <c r="B27" s="32">
        <f>SUM(B21:B26)</f>
        <v>13331079.569084266</v>
      </c>
      <c r="C27" s="32">
        <f>SUM(C21:C26)</f>
        <v>4205384.872451023</v>
      </c>
      <c r="D27" s="32">
        <f>SUM(D21:D26)</f>
        <v>2064416.3711325284</v>
      </c>
      <c r="E27" s="32">
        <f>SUM(E21:E26)</f>
        <v>328642.7626812133</v>
      </c>
      <c r="F27" s="32">
        <f>SUM(F21:F26)</f>
        <v>179103.42465096602</v>
      </c>
      <c r="G27" s="32">
        <f t="shared" si="0"/>
        <v>20108626.999999996</v>
      </c>
    </row>
    <row r="28" spans="1:7" ht="12.75">
      <c r="A28" s="26"/>
      <c r="B28" s="40" t="s">
        <v>24</v>
      </c>
      <c r="C28" s="40"/>
      <c r="D28" s="40"/>
      <c r="E28" s="40"/>
      <c r="F28" s="40"/>
      <c r="G28" s="40"/>
    </row>
    <row r="29" ht="12.75">
      <c r="A29" s="26" t="s">
        <v>12</v>
      </c>
    </row>
    <row r="30" spans="1:7" ht="12.75">
      <c r="A30" s="28" t="s">
        <v>13</v>
      </c>
      <c r="B30" s="33">
        <f aca="true" t="shared" si="2" ref="B30:G36">B5/B$11*100</f>
        <v>86.00749065444194</v>
      </c>
      <c r="C30" s="33">
        <f t="shared" si="2"/>
        <v>84.35884951930922</v>
      </c>
      <c r="D30" s="33">
        <f t="shared" si="2"/>
        <v>85.80448660892723</v>
      </c>
      <c r="E30" s="33">
        <f t="shared" si="2"/>
        <v>90.30806170375422</v>
      </c>
      <c r="F30" s="33">
        <f t="shared" si="2"/>
        <v>93.62347637625595</v>
      </c>
      <c r="G30" s="33">
        <f t="shared" si="2"/>
        <v>85.77056159410441</v>
      </c>
    </row>
    <row r="31" spans="1:7" ht="12.75">
      <c r="A31" s="28" t="s">
        <v>14</v>
      </c>
      <c r="B31" s="33">
        <f t="shared" si="2"/>
        <v>3.564525131868801</v>
      </c>
      <c r="C31" s="33">
        <f t="shared" si="2"/>
        <v>4.236756570663511</v>
      </c>
      <c r="D31" s="33">
        <f t="shared" si="2"/>
        <v>4.016615033106948</v>
      </c>
      <c r="E31" s="33">
        <f t="shared" si="2"/>
        <v>3.042943407691913</v>
      </c>
      <c r="F31" s="33">
        <f t="shared" si="2"/>
        <v>2.140727835548474</v>
      </c>
      <c r="G31" s="33">
        <f t="shared" si="2"/>
        <v>3.7308388841530205</v>
      </c>
    </row>
    <row r="32" spans="1:7" ht="12.75">
      <c r="A32" s="28" t="s">
        <v>15</v>
      </c>
      <c r="B32" s="33">
        <f t="shared" si="2"/>
        <v>3.128485734955217</v>
      </c>
      <c r="C32" s="33">
        <f t="shared" si="2"/>
        <v>3.615483602195699</v>
      </c>
      <c r="D32" s="33">
        <f t="shared" si="2"/>
        <v>3.2921546581248684</v>
      </c>
      <c r="E32" s="33">
        <f t="shared" si="2"/>
        <v>2.3332805639864773</v>
      </c>
      <c r="F32" s="33">
        <f t="shared" si="2"/>
        <v>1.563559589109628</v>
      </c>
      <c r="G32" s="33">
        <f t="shared" si="2"/>
        <v>3.2217771724564934</v>
      </c>
    </row>
    <row r="33" spans="1:7" ht="12.75">
      <c r="A33" s="28" t="s">
        <v>16</v>
      </c>
      <c r="B33" s="33">
        <f t="shared" si="2"/>
        <v>2.9648400365504193</v>
      </c>
      <c r="C33" s="33">
        <f t="shared" si="2"/>
        <v>3.252863624331164</v>
      </c>
      <c r="D33" s="33">
        <f t="shared" si="2"/>
        <v>2.870048257104903</v>
      </c>
      <c r="E33" s="33">
        <f t="shared" si="2"/>
        <v>1.8086039208529636</v>
      </c>
      <c r="F33" s="33">
        <f t="shared" si="2"/>
        <v>1.1759593903804937</v>
      </c>
      <c r="G33" s="33">
        <f t="shared" si="2"/>
        <v>2.9832119565738555</v>
      </c>
    </row>
    <row r="34" spans="1:7" ht="12.75">
      <c r="A34" s="28" t="s">
        <v>17</v>
      </c>
      <c r="B34" s="33">
        <f t="shared" si="2"/>
        <v>2.3020017624818845</v>
      </c>
      <c r="C34" s="33">
        <f t="shared" si="2"/>
        <v>2.423844776755967</v>
      </c>
      <c r="D34" s="33">
        <f t="shared" si="2"/>
        <v>2.120293357713518</v>
      </c>
      <c r="E34" s="33">
        <f t="shared" si="2"/>
        <v>1.3393060117140483</v>
      </c>
      <c r="F34" s="33">
        <f t="shared" si="2"/>
        <v>0.7949875717698257</v>
      </c>
      <c r="G34" s="33">
        <f t="shared" si="2"/>
        <v>2.282157245637451</v>
      </c>
    </row>
    <row r="35" spans="1:7" ht="12.75">
      <c r="A35" s="28" t="s">
        <v>18</v>
      </c>
      <c r="B35" s="33">
        <f t="shared" si="2"/>
        <v>2.0326566797017573</v>
      </c>
      <c r="C35" s="33">
        <f t="shared" si="2"/>
        <v>2.1122019067444247</v>
      </c>
      <c r="D35" s="33">
        <f t="shared" si="2"/>
        <v>1.8964020850225176</v>
      </c>
      <c r="E35" s="33">
        <f t="shared" si="2"/>
        <v>1.1678043920004009</v>
      </c>
      <c r="F35" s="33">
        <f t="shared" si="2"/>
        <v>0.7012892369356096</v>
      </c>
      <c r="G35" s="33">
        <f t="shared" si="2"/>
        <v>2.0114531470747834</v>
      </c>
    </row>
    <row r="36" spans="1:7" ht="12.75">
      <c r="A36" s="30" t="s">
        <v>19</v>
      </c>
      <c r="B36" s="34">
        <f t="shared" si="2"/>
        <v>100</v>
      </c>
      <c r="C36" s="34">
        <f t="shared" si="2"/>
        <v>100</v>
      </c>
      <c r="D36" s="34">
        <f t="shared" si="2"/>
        <v>100</v>
      </c>
      <c r="E36" s="34">
        <f t="shared" si="2"/>
        <v>100</v>
      </c>
      <c r="F36" s="34">
        <f t="shared" si="2"/>
        <v>100</v>
      </c>
      <c r="G36" s="34">
        <f t="shared" si="2"/>
        <v>100</v>
      </c>
    </row>
    <row r="37" spans="1:7" ht="12.75">
      <c r="A37" s="26" t="s">
        <v>20</v>
      </c>
      <c r="B37" s="35"/>
      <c r="C37" s="35"/>
      <c r="D37" s="35"/>
      <c r="E37" s="35"/>
      <c r="F37" s="35"/>
      <c r="G37" s="35"/>
    </row>
    <row r="38" spans="1:7" ht="12.75">
      <c r="A38" s="28" t="s">
        <v>13</v>
      </c>
      <c r="B38" s="33">
        <f aca="true" t="shared" si="3" ref="B38:G44">B13/B$19*100</f>
        <v>88.86190339555208</v>
      </c>
      <c r="C38" s="33">
        <f t="shared" si="3"/>
        <v>86.61512956612121</v>
      </c>
      <c r="D38" s="33">
        <f t="shared" si="3"/>
        <v>87.53333545348816</v>
      </c>
      <c r="E38" s="33">
        <f t="shared" si="3"/>
        <v>90.98590293043078</v>
      </c>
      <c r="F38" s="33">
        <f t="shared" si="3"/>
        <v>93.91482330869681</v>
      </c>
      <c r="G38" s="33">
        <f t="shared" si="3"/>
        <v>88.3381763155056</v>
      </c>
    </row>
    <row r="39" spans="1:7" ht="12.75">
      <c r="A39" s="28" t="s">
        <v>14</v>
      </c>
      <c r="B39" s="33">
        <f t="shared" si="3"/>
        <v>3.444651693645042</v>
      </c>
      <c r="C39" s="33">
        <f t="shared" si="3"/>
        <v>4.248298075341243</v>
      </c>
      <c r="D39" s="33">
        <f t="shared" si="3"/>
        <v>4.225753787175013</v>
      </c>
      <c r="E39" s="33">
        <f t="shared" si="3"/>
        <v>3.2631899329107226</v>
      </c>
      <c r="F39" s="33">
        <f t="shared" si="3"/>
        <v>2.287244873093366</v>
      </c>
      <c r="G39" s="33">
        <f t="shared" si="3"/>
        <v>3.680449635820683</v>
      </c>
    </row>
    <row r="40" spans="1:7" ht="12.75">
      <c r="A40" s="28" t="s">
        <v>15</v>
      </c>
      <c r="B40" s="33">
        <f t="shared" si="3"/>
        <v>2.8338971279975866</v>
      </c>
      <c r="C40" s="33">
        <f t="shared" si="3"/>
        <v>3.5115244371300305</v>
      </c>
      <c r="D40" s="33">
        <f t="shared" si="3"/>
        <v>3.2851232253870664</v>
      </c>
      <c r="E40" s="33">
        <f t="shared" si="3"/>
        <v>2.4147625038736527</v>
      </c>
      <c r="F40" s="33">
        <f t="shared" si="3"/>
        <v>1.6195215770319835</v>
      </c>
      <c r="G40" s="33">
        <f t="shared" si="3"/>
        <v>3.003986529177875</v>
      </c>
    </row>
    <row r="41" spans="1:7" ht="12.75">
      <c r="A41" s="28" t="s">
        <v>16</v>
      </c>
      <c r="B41" s="33">
        <f t="shared" si="3"/>
        <v>2.381314490783647</v>
      </c>
      <c r="C41" s="33">
        <f t="shared" si="3"/>
        <v>2.848370973703244</v>
      </c>
      <c r="D41" s="33">
        <f t="shared" si="3"/>
        <v>2.542418713405612</v>
      </c>
      <c r="E41" s="33">
        <f t="shared" si="3"/>
        <v>1.726868117900118</v>
      </c>
      <c r="F41" s="33">
        <f t="shared" si="3"/>
        <v>1.113464783784206</v>
      </c>
      <c r="G41" s="33">
        <f t="shared" si="3"/>
        <v>2.4722925314670423</v>
      </c>
    </row>
    <row r="42" spans="1:7" ht="12.75">
      <c r="A42" s="28" t="s">
        <v>17</v>
      </c>
      <c r="B42" s="33">
        <f t="shared" si="3"/>
        <v>1.5445430203032626</v>
      </c>
      <c r="C42" s="33">
        <f t="shared" si="3"/>
        <v>1.7228995196755315</v>
      </c>
      <c r="D42" s="33">
        <f t="shared" si="3"/>
        <v>1.4813328611368286</v>
      </c>
      <c r="E42" s="33">
        <f t="shared" si="3"/>
        <v>0.9643760171848419</v>
      </c>
      <c r="F42" s="33">
        <f t="shared" si="3"/>
        <v>0.620548794180486</v>
      </c>
      <c r="G42" s="33">
        <f t="shared" si="3"/>
        <v>1.5562053782019172</v>
      </c>
    </row>
    <row r="43" spans="1:7" ht="12.75">
      <c r="A43" s="28" t="s">
        <v>18</v>
      </c>
      <c r="B43" s="33">
        <f t="shared" si="3"/>
        <v>0.9336902717183744</v>
      </c>
      <c r="C43" s="33">
        <f t="shared" si="3"/>
        <v>1.0537774280287486</v>
      </c>
      <c r="D43" s="33">
        <f t="shared" si="3"/>
        <v>0.9320359594073193</v>
      </c>
      <c r="E43" s="33">
        <f t="shared" si="3"/>
        <v>0.6449004976998735</v>
      </c>
      <c r="F43" s="33">
        <f t="shared" si="3"/>
        <v>0.444396663213147</v>
      </c>
      <c r="G43" s="33">
        <f t="shared" si="3"/>
        <v>0.9488896098268875</v>
      </c>
    </row>
    <row r="44" spans="1:7" ht="12.75">
      <c r="A44" s="30" t="s">
        <v>21</v>
      </c>
      <c r="B44" s="34">
        <f t="shared" si="3"/>
        <v>100</v>
      </c>
      <c r="C44" s="34">
        <f t="shared" si="3"/>
        <v>100</v>
      </c>
      <c r="D44" s="34">
        <f t="shared" si="3"/>
        <v>100</v>
      </c>
      <c r="E44" s="34">
        <f t="shared" si="3"/>
        <v>100</v>
      </c>
      <c r="F44" s="34">
        <f t="shared" si="3"/>
        <v>100</v>
      </c>
      <c r="G44" s="34">
        <f t="shared" si="3"/>
        <v>100</v>
      </c>
    </row>
    <row r="45" spans="1:7" ht="12.75">
      <c r="A45" s="26" t="s">
        <v>22</v>
      </c>
      <c r="B45" s="35"/>
      <c r="C45" s="35"/>
      <c r="D45" s="35"/>
      <c r="E45" s="35"/>
      <c r="F45" s="35"/>
      <c r="G45" s="35"/>
    </row>
    <row r="46" spans="1:7" ht="12.75">
      <c r="A46" s="28" t="s">
        <v>13</v>
      </c>
      <c r="B46" s="33">
        <f aca="true" t="shared" si="4" ref="B46:G52">B21/B$27*100</f>
        <v>87.41745568919988</v>
      </c>
      <c r="C46" s="33">
        <f t="shared" si="4"/>
        <v>85.47868437213978</v>
      </c>
      <c r="D46" s="33">
        <f t="shared" si="4"/>
        <v>86.68495659666115</v>
      </c>
      <c r="E46" s="33">
        <f t="shared" si="4"/>
        <v>90.66679693369731</v>
      </c>
      <c r="F46" s="33">
        <f t="shared" si="4"/>
        <v>93.77903398938953</v>
      </c>
      <c r="G46" s="33">
        <f t="shared" si="4"/>
        <v>87.0465596681464</v>
      </c>
    </row>
    <row r="47" spans="1:7" ht="12.75">
      <c r="A47" s="28" t="s">
        <v>14</v>
      </c>
      <c r="B47" s="33">
        <f t="shared" si="4"/>
        <v>3.5053124770002615</v>
      </c>
      <c r="C47" s="33">
        <f t="shared" si="4"/>
        <v>4.24248483972767</v>
      </c>
      <c r="D47" s="33">
        <f t="shared" si="4"/>
        <v>4.123125441352477</v>
      </c>
      <c r="E47" s="33">
        <f t="shared" si="4"/>
        <v>3.1595049043360772</v>
      </c>
      <c r="F47" s="33">
        <f t="shared" si="4"/>
        <v>2.2189570465202166</v>
      </c>
      <c r="G47" s="33">
        <f t="shared" si="4"/>
        <v>3.7057975166579</v>
      </c>
    </row>
    <row r="48" spans="1:7" ht="12.75">
      <c r="A48" s="28" t="s">
        <v>15</v>
      </c>
      <c r="B48" s="33">
        <f t="shared" si="4"/>
        <v>2.9829708171347598</v>
      </c>
      <c r="C48" s="33">
        <f t="shared" si="4"/>
        <v>3.563886684305922</v>
      </c>
      <c r="D48" s="33">
        <f t="shared" si="4"/>
        <v>3.28857368254341</v>
      </c>
      <c r="E48" s="33">
        <f t="shared" si="4"/>
        <v>2.376403409412907</v>
      </c>
      <c r="F48" s="33">
        <f t="shared" si="4"/>
        <v>1.5934391323554755</v>
      </c>
      <c r="G48" s="33">
        <f t="shared" si="4"/>
        <v>3.1135442514299956</v>
      </c>
    </row>
    <row r="49" spans="1:7" ht="12.75">
      <c r="A49" s="28" t="s">
        <v>16</v>
      </c>
      <c r="B49" s="33">
        <f t="shared" si="4"/>
        <v>2.676601897556124</v>
      </c>
      <c r="C49" s="33">
        <f t="shared" si="4"/>
        <v>3.052106201276798</v>
      </c>
      <c r="D49" s="33">
        <f t="shared" si="4"/>
        <v>2.7031927328468273</v>
      </c>
      <c r="E49" s="33">
        <f t="shared" si="4"/>
        <v>1.7653467229828448</v>
      </c>
      <c r="F49" s="33">
        <f t="shared" si="4"/>
        <v>1.1425919141747378</v>
      </c>
      <c r="G49" s="33">
        <f t="shared" si="4"/>
        <v>2.729306182863704</v>
      </c>
    </row>
    <row r="50" spans="1:7" ht="12.75">
      <c r="A50" s="28" t="s">
        <v>17</v>
      </c>
      <c r="B50" s="33">
        <f t="shared" si="4"/>
        <v>1.927847623396791</v>
      </c>
      <c r="C50" s="33">
        <f t="shared" si="4"/>
        <v>2.075952266730878</v>
      </c>
      <c r="D50" s="33">
        <f t="shared" si="4"/>
        <v>1.7948828729546773</v>
      </c>
      <c r="E50" s="33">
        <f t="shared" si="4"/>
        <v>1.140881081941852</v>
      </c>
      <c r="F50" s="33">
        <f t="shared" si="4"/>
        <v>0.7018502263637795</v>
      </c>
      <c r="G50" s="33">
        <f t="shared" si="4"/>
        <v>1.9213892624295035</v>
      </c>
    </row>
    <row r="51" spans="1:7" ht="12.75">
      <c r="A51" s="28" t="s">
        <v>18</v>
      </c>
      <c r="B51" s="33">
        <f t="shared" si="4"/>
        <v>1.4898114957121895</v>
      </c>
      <c r="C51" s="33">
        <f t="shared" si="4"/>
        <v>1.5868856358189491</v>
      </c>
      <c r="D51" s="33">
        <f t="shared" si="4"/>
        <v>1.4052686736414566</v>
      </c>
      <c r="E51" s="33">
        <f t="shared" si="4"/>
        <v>0.8910669476290153</v>
      </c>
      <c r="F51" s="33">
        <f t="shared" si="4"/>
        <v>0.5641276911962555</v>
      </c>
      <c r="G51" s="33">
        <f t="shared" si="4"/>
        <v>1.4834031184724852</v>
      </c>
    </row>
    <row r="52" spans="1:7" ht="12.75">
      <c r="A52" s="36" t="s">
        <v>23</v>
      </c>
      <c r="B52" s="37">
        <f t="shared" si="4"/>
        <v>100</v>
      </c>
      <c r="C52" s="37">
        <f t="shared" si="4"/>
        <v>100</v>
      </c>
      <c r="D52" s="37">
        <f t="shared" si="4"/>
        <v>100</v>
      </c>
      <c r="E52" s="37">
        <f t="shared" si="4"/>
        <v>100</v>
      </c>
      <c r="F52" s="37">
        <f t="shared" si="4"/>
        <v>100</v>
      </c>
      <c r="G52" s="37">
        <f t="shared" si="4"/>
        <v>100</v>
      </c>
    </row>
    <row r="53" spans="1:7" ht="12.75">
      <c r="A53" s="38" t="s">
        <v>32</v>
      </c>
      <c r="B53" s="35"/>
      <c r="C53" s="35"/>
      <c r="D53" s="35"/>
      <c r="E53" s="35"/>
      <c r="F53" s="35"/>
      <c r="G53" s="35"/>
    </row>
    <row r="54" spans="1:7" ht="12.75">
      <c r="A54" s="38" t="s">
        <v>33</v>
      </c>
      <c r="B54" s="38"/>
      <c r="C54" s="38"/>
      <c r="D54" s="38"/>
      <c r="E54" s="38"/>
      <c r="F54" s="38"/>
      <c r="G54" s="38"/>
    </row>
    <row r="55" spans="1:7" ht="12.75">
      <c r="A55" s="38" t="s">
        <v>34</v>
      </c>
      <c r="B55" s="38"/>
      <c r="C55" s="38"/>
      <c r="D55" s="38"/>
      <c r="E55" s="38"/>
      <c r="F55" s="38"/>
      <c r="G55" s="38"/>
    </row>
  </sheetData>
  <mergeCells count="2">
    <mergeCell ref="B3:G3"/>
    <mergeCell ref="B28:G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dcterms:created xsi:type="dcterms:W3CDTF">2005-07-19T06:02:36Z</dcterms:created>
  <dcterms:modified xsi:type="dcterms:W3CDTF">2005-07-20T01:26:22Z</dcterms:modified>
  <cp:category/>
  <cp:version/>
  <cp:contentType/>
  <cp:contentStatus/>
</cp:coreProperties>
</file>